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_courses\CS 4321\CS 4321 - Fall 25\project\docs_fa25\best\"/>
    </mc:Choice>
  </mc:AlternateContent>
  <xr:revisionPtr revIDLastSave="0" documentId="13_ncr:1_{9674E3A3-61C8-424E-BCF8-85BE845E1D18}" xr6:coauthVersionLast="36" xr6:coauthVersionMax="36" xr10:uidLastSave="{00000000-0000-0000-0000-000000000000}"/>
  <bookViews>
    <workbookView xWindow="0" yWindow="0" windowWidth="23040" windowHeight="11088" xr2:uid="{C0F22FEE-5BCA-4004-90B4-8B2123846786}"/>
  </bookViews>
  <sheets>
    <sheet name="US 15" sheetId="4" r:id="rId1"/>
    <sheet name="US 18" sheetId="1" r:id="rId2"/>
    <sheet name="US 19" sheetId="2" r:id="rId3"/>
    <sheet name="US 20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4" l="1"/>
  <c r="L17" i="4"/>
  <c r="K17" i="4"/>
  <c r="H17" i="4"/>
  <c r="M16" i="4"/>
  <c r="L16" i="4"/>
  <c r="K16" i="4"/>
  <c r="H16" i="4"/>
  <c r="M15" i="4"/>
  <c r="L15" i="4"/>
  <c r="K15" i="4"/>
  <c r="H15" i="4"/>
  <c r="M9" i="4"/>
  <c r="L9" i="4"/>
  <c r="K9" i="4"/>
  <c r="H9" i="4"/>
  <c r="M8" i="4"/>
  <c r="L8" i="4"/>
  <c r="K8" i="4"/>
  <c r="H8" i="4"/>
  <c r="M7" i="4"/>
  <c r="L7" i="4"/>
  <c r="K7" i="4"/>
  <c r="H7" i="4"/>
  <c r="D8" i="3"/>
  <c r="E8" i="3"/>
  <c r="D9" i="3"/>
  <c r="E9" i="3"/>
  <c r="D10" i="3"/>
  <c r="E10" i="3"/>
  <c r="E11" i="3"/>
  <c r="D11" i="3"/>
  <c r="J8" i="1"/>
  <c r="I8" i="1"/>
  <c r="G8" i="1"/>
  <c r="F8" i="1"/>
  <c r="E8" i="1"/>
  <c r="D8" i="1"/>
  <c r="C8" i="1"/>
  <c r="B8" i="1"/>
  <c r="H7" i="1"/>
  <c r="H8" i="1" s="1"/>
  <c r="L7" i="1"/>
  <c r="M7" i="1"/>
  <c r="K7" i="1"/>
</calcChain>
</file>

<file path=xl/sharedStrings.xml><?xml version="1.0" encoding="utf-8"?>
<sst xmlns="http://schemas.openxmlformats.org/spreadsheetml/2006/main" count="79" uniqueCount="40">
  <si>
    <t>Magic Johnson</t>
  </si>
  <si>
    <t>Magic Johnson, 3 games</t>
  </si>
  <si>
    <t>f</t>
  </si>
  <si>
    <t>pts</t>
  </si>
  <si>
    <t>asst</t>
  </si>
  <si>
    <t>foul</t>
  </si>
  <si>
    <t>Total</t>
  </si>
  <si>
    <t>Average</t>
  </si>
  <si>
    <t>Attempted</t>
  </si>
  <si>
    <t>Made</t>
  </si>
  <si>
    <t>Accuracy</t>
  </si>
  <si>
    <t>US 18 - Example Report</t>
  </si>
  <si>
    <t>US 19 - Example Report</t>
  </si>
  <si>
    <t>Los Angeles Lakers</t>
  </si>
  <si>
    <t>Los Angeles Lakers, 5 games, 4-1, 80.0%</t>
  </si>
  <si>
    <t>Name</t>
  </si>
  <si>
    <t>Kareem Abdul-Jabbar</t>
  </si>
  <si>
    <t>Michael Cooper</t>
  </si>
  <si>
    <t>Earl Jones</t>
  </si>
  <si>
    <t>Mitch Kupchak</t>
  </si>
  <si>
    <t>games</t>
  </si>
  <si>
    <t>--&gt; pts, asst, foul are averages over all games</t>
  </si>
  <si>
    <t>--&gt; Notice first row has team averages</t>
  </si>
  <si>
    <t>--&gt; Ordered by points, then name</t>
  </si>
  <si>
    <t>US 20 - Example Report</t>
  </si>
  <si>
    <t>Wins</t>
  </si>
  <si>
    <t>Losses</t>
  </si>
  <si>
    <t>Games</t>
  </si>
  <si>
    <t>%Win</t>
  </si>
  <si>
    <t>New York Knicks</t>
  </si>
  <si>
    <t>Chicago Buls</t>
  </si>
  <si>
    <t>Atlanta Hawks</t>
  </si>
  <si>
    <t>--&gt; Ordered by wins, then %win</t>
  </si>
  <si>
    <t>Los Angeles Lakers, 118 points</t>
  </si>
  <si>
    <t>…</t>
  </si>
  <si>
    <t>Atlanta Hawks, 104 points</t>
  </si>
  <si>
    <t>name1</t>
  </si>
  <si>
    <t>name2</t>
  </si>
  <si>
    <t>name3</t>
  </si>
  <si>
    <t>US 15 - Example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</si>
</sst>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9" fontId="0" fillId="0" borderId="0" xfId="1" applyFont="1"/>
    <xf numFmtId="164" fontId="0" fillId="0" borderId="0" xfId="1" applyNumberFormat="1" applyFont="1"/>
    <xf numFmtId="166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166" fontId="0" fillId="0" borderId="1" xfId="0" applyNumberFormat="1" applyBorder="1"/>
    <xf numFmtId="166" fontId="0" fillId="0" borderId="0" xfId="0" applyNumberFormat="1" applyBorder="1"/>
    <xf numFmtId="166" fontId="0" fillId="0" borderId="2" xfId="0" applyNumberFormat="1" applyBorder="1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4" fillId="0" borderId="0" xfId="0" applyFont="1"/>
    <xf numFmtId="0" fontId="0" fillId="0" borderId="0" xfId="0" applyFont="1"/>
    <xf numFmtId="0" fontId="3" fillId="0" borderId="0" xfId="0" quotePrefix="1" applyFont="1"/>
    <xf numFmtId="1" fontId="0" fillId="0" borderId="0" xfId="0" applyNumberFormat="1" applyBorder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25BF4-8F5E-4879-A5C0-196A61804E6B}">
  <dimension ref="A2:M18"/>
  <sheetViews>
    <sheetView tabSelected="1" workbookViewId="0">
      <selection activeCell="O35" sqref="O34:O35"/>
    </sheetView>
  </sheetViews>
  <sheetFormatPr defaultRowHeight="14.4" x14ac:dyDescent="0.3"/>
  <cols>
    <col min="1" max="1" width="16" customWidth="1"/>
    <col min="2" max="7" width="4.5546875" customWidth="1"/>
    <col min="8" max="10" width="4.5546875" bestFit="1" customWidth="1"/>
    <col min="11" max="13" width="6.77734375" customWidth="1"/>
  </cols>
  <sheetData>
    <row r="2" spans="1:13" ht="21" x14ac:dyDescent="0.4">
      <c r="A2" s="22" t="s">
        <v>39</v>
      </c>
    </row>
    <row r="4" spans="1:13" x14ac:dyDescent="0.3">
      <c r="A4" t="s">
        <v>33</v>
      </c>
    </row>
    <row r="5" spans="1:13" x14ac:dyDescent="0.3">
      <c r="B5" s="5" t="s">
        <v>8</v>
      </c>
      <c r="C5" s="5"/>
      <c r="D5" s="5"/>
      <c r="E5" s="7" t="s">
        <v>9</v>
      </c>
      <c r="F5" s="8"/>
      <c r="G5" s="9"/>
      <c r="H5" s="19"/>
      <c r="I5" s="20"/>
      <c r="J5" s="21"/>
      <c r="K5" s="5" t="s">
        <v>10</v>
      </c>
      <c r="L5" s="5"/>
      <c r="M5" s="5"/>
    </row>
    <row r="6" spans="1:13" x14ac:dyDescent="0.3">
      <c r="A6" s="4" t="s">
        <v>15</v>
      </c>
      <c r="B6" s="4" t="s">
        <v>2</v>
      </c>
      <c r="C6" s="4">
        <v>2</v>
      </c>
      <c r="D6" s="4">
        <v>3</v>
      </c>
      <c r="E6" s="10" t="s">
        <v>2</v>
      </c>
      <c r="F6" s="11">
        <v>2</v>
      </c>
      <c r="G6" s="12">
        <v>3</v>
      </c>
      <c r="H6" s="10" t="s">
        <v>3</v>
      </c>
      <c r="I6" s="11" t="s">
        <v>4</v>
      </c>
      <c r="J6" s="12" t="s">
        <v>5</v>
      </c>
      <c r="K6" s="4" t="s">
        <v>2</v>
      </c>
      <c r="L6" s="4">
        <v>2</v>
      </c>
      <c r="M6" s="4">
        <v>3</v>
      </c>
    </row>
    <row r="7" spans="1:13" x14ac:dyDescent="0.3">
      <c r="A7" s="23" t="s">
        <v>0</v>
      </c>
      <c r="B7">
        <v>16</v>
      </c>
      <c r="C7">
        <v>57</v>
      </c>
      <c r="D7">
        <v>12</v>
      </c>
      <c r="E7" s="13">
        <v>12</v>
      </c>
      <c r="F7" s="14">
        <v>34</v>
      </c>
      <c r="G7" s="15">
        <v>5</v>
      </c>
      <c r="H7" s="13">
        <f>SUM(E7+2*F7+3*G7)</f>
        <v>95</v>
      </c>
      <c r="I7" s="14">
        <v>11</v>
      </c>
      <c r="J7" s="15">
        <v>10</v>
      </c>
      <c r="K7" s="2">
        <f>E7/B7</f>
        <v>0.75</v>
      </c>
      <c r="L7" s="2">
        <f t="shared" ref="L7:M7" si="0">F7/C7</f>
        <v>0.59649122807017541</v>
      </c>
      <c r="M7" s="2">
        <f t="shared" si="0"/>
        <v>0.41666666666666669</v>
      </c>
    </row>
    <row r="8" spans="1:13" x14ac:dyDescent="0.3">
      <c r="A8" s="23" t="s">
        <v>16</v>
      </c>
      <c r="B8">
        <v>16</v>
      </c>
      <c r="C8">
        <v>57</v>
      </c>
      <c r="D8">
        <v>12</v>
      </c>
      <c r="E8" s="13">
        <v>12</v>
      </c>
      <c r="F8" s="14">
        <v>34</v>
      </c>
      <c r="G8" s="15">
        <v>5</v>
      </c>
      <c r="H8" s="13">
        <f>SUM(E8+2*F8+3*G8)</f>
        <v>95</v>
      </c>
      <c r="I8" s="14">
        <v>11</v>
      </c>
      <c r="J8" s="15">
        <v>10</v>
      </c>
      <c r="K8" s="2">
        <f>E8/B8</f>
        <v>0.75</v>
      </c>
      <c r="L8" s="2">
        <f t="shared" ref="L8:L9" si="1">F8/C8</f>
        <v>0.59649122807017541</v>
      </c>
      <c r="M8" s="2">
        <f t="shared" ref="M8:M9" si="2">G8/D8</f>
        <v>0.41666666666666669</v>
      </c>
    </row>
    <row r="9" spans="1:13" x14ac:dyDescent="0.3">
      <c r="A9" s="23" t="s">
        <v>17</v>
      </c>
      <c r="B9">
        <v>16</v>
      </c>
      <c r="C9">
        <v>57</v>
      </c>
      <c r="D9">
        <v>12</v>
      </c>
      <c r="E9" s="13">
        <v>12</v>
      </c>
      <c r="F9" s="14">
        <v>34</v>
      </c>
      <c r="G9" s="15">
        <v>5</v>
      </c>
      <c r="H9" s="13">
        <f>SUM(E9+2*F9+3*G9)</f>
        <v>95</v>
      </c>
      <c r="I9" s="14">
        <v>11</v>
      </c>
      <c r="J9" s="15">
        <v>10</v>
      </c>
      <c r="K9" s="2">
        <f>E9/B9</f>
        <v>0.75</v>
      </c>
      <c r="L9" s="2">
        <f t="shared" si="1"/>
        <v>0.59649122807017541</v>
      </c>
      <c r="M9" s="2">
        <f t="shared" si="2"/>
        <v>0.41666666666666669</v>
      </c>
    </row>
    <row r="10" spans="1:13" x14ac:dyDescent="0.3">
      <c r="A10" s="23" t="s">
        <v>34</v>
      </c>
    </row>
    <row r="12" spans="1:13" x14ac:dyDescent="0.3">
      <c r="A12" t="s">
        <v>35</v>
      </c>
    </row>
    <row r="13" spans="1:13" x14ac:dyDescent="0.3">
      <c r="B13" s="5" t="s">
        <v>8</v>
      </c>
      <c r="C13" s="5"/>
      <c r="D13" s="5"/>
      <c r="E13" s="7" t="s">
        <v>9</v>
      </c>
      <c r="F13" s="8"/>
      <c r="G13" s="9"/>
      <c r="H13" s="19"/>
      <c r="I13" s="20"/>
      <c r="J13" s="21"/>
      <c r="K13" s="5" t="s">
        <v>10</v>
      </c>
      <c r="L13" s="5"/>
      <c r="M13" s="5"/>
    </row>
    <row r="14" spans="1:13" x14ac:dyDescent="0.3">
      <c r="A14" s="4" t="s">
        <v>15</v>
      </c>
      <c r="B14" s="4" t="s">
        <v>2</v>
      </c>
      <c r="C14" s="4">
        <v>2</v>
      </c>
      <c r="D14" s="4">
        <v>3</v>
      </c>
      <c r="E14" s="10" t="s">
        <v>2</v>
      </c>
      <c r="F14" s="11">
        <v>2</v>
      </c>
      <c r="G14" s="12">
        <v>3</v>
      </c>
      <c r="H14" s="10" t="s">
        <v>3</v>
      </c>
      <c r="I14" s="11" t="s">
        <v>4</v>
      </c>
      <c r="J14" s="12" t="s">
        <v>5</v>
      </c>
      <c r="K14" s="4" t="s">
        <v>2</v>
      </c>
      <c r="L14" s="4">
        <v>2</v>
      </c>
      <c r="M14" s="4">
        <v>3</v>
      </c>
    </row>
    <row r="15" spans="1:13" x14ac:dyDescent="0.3">
      <c r="A15" s="23" t="s">
        <v>36</v>
      </c>
      <c r="B15">
        <v>16</v>
      </c>
      <c r="C15">
        <v>57</v>
      </c>
      <c r="D15">
        <v>12</v>
      </c>
      <c r="E15" s="13">
        <v>12</v>
      </c>
      <c r="F15" s="14">
        <v>34</v>
      </c>
      <c r="G15" s="15">
        <v>5</v>
      </c>
      <c r="H15" s="13">
        <f>SUM(E15+2*F15+3*G15)</f>
        <v>95</v>
      </c>
      <c r="I15" s="14">
        <v>11</v>
      </c>
      <c r="J15" s="15">
        <v>10</v>
      </c>
      <c r="K15" s="2">
        <f>E15/B15</f>
        <v>0.75</v>
      </c>
      <c r="L15" s="2">
        <f t="shared" ref="L15:L17" si="3">F15/C15</f>
        <v>0.59649122807017541</v>
      </c>
      <c r="M15" s="2">
        <f t="shared" ref="M15:M17" si="4">G15/D15</f>
        <v>0.41666666666666669</v>
      </c>
    </row>
    <row r="16" spans="1:13" x14ac:dyDescent="0.3">
      <c r="A16" s="23" t="s">
        <v>37</v>
      </c>
      <c r="B16">
        <v>16</v>
      </c>
      <c r="C16">
        <v>57</v>
      </c>
      <c r="D16">
        <v>12</v>
      </c>
      <c r="E16" s="13">
        <v>12</v>
      </c>
      <c r="F16" s="14">
        <v>34</v>
      </c>
      <c r="G16" s="15">
        <v>5</v>
      </c>
      <c r="H16" s="13">
        <f>SUM(E16+2*F16+3*G16)</f>
        <v>95</v>
      </c>
      <c r="I16" s="14">
        <v>11</v>
      </c>
      <c r="J16" s="15">
        <v>10</v>
      </c>
      <c r="K16" s="2">
        <f>E16/B16</f>
        <v>0.75</v>
      </c>
      <c r="L16" s="2">
        <f t="shared" si="3"/>
        <v>0.59649122807017541</v>
      </c>
      <c r="M16" s="2">
        <f t="shared" si="4"/>
        <v>0.41666666666666669</v>
      </c>
    </row>
    <row r="17" spans="1:13" x14ac:dyDescent="0.3">
      <c r="A17" s="23" t="s">
        <v>38</v>
      </c>
      <c r="B17">
        <v>16</v>
      </c>
      <c r="C17">
        <v>57</v>
      </c>
      <c r="D17">
        <v>12</v>
      </c>
      <c r="E17" s="13">
        <v>12</v>
      </c>
      <c r="F17" s="14">
        <v>34</v>
      </c>
      <c r="G17" s="15">
        <v>5</v>
      </c>
      <c r="H17" s="13">
        <f>SUM(E17+2*F17+3*G17)</f>
        <v>95</v>
      </c>
      <c r="I17" s="14">
        <v>11</v>
      </c>
      <c r="J17" s="15">
        <v>10</v>
      </c>
      <c r="K17" s="2">
        <f>E17/B17</f>
        <v>0.75</v>
      </c>
      <c r="L17" s="2">
        <f t="shared" si="3"/>
        <v>0.59649122807017541</v>
      </c>
      <c r="M17" s="2">
        <f t="shared" si="4"/>
        <v>0.41666666666666669</v>
      </c>
    </row>
    <row r="18" spans="1:13" x14ac:dyDescent="0.3">
      <c r="A18" s="23" t="s">
        <v>34</v>
      </c>
    </row>
  </sheetData>
  <mergeCells count="6">
    <mergeCell ref="B5:D5"/>
    <mergeCell ref="E5:G5"/>
    <mergeCell ref="K5:M5"/>
    <mergeCell ref="B13:D13"/>
    <mergeCell ref="E13:G13"/>
    <mergeCell ref="K13:M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92084-7AE1-4EFD-A4D5-EE56D58CC8C8}">
  <dimension ref="A2:M8"/>
  <sheetViews>
    <sheetView workbookViewId="0">
      <selection activeCell="A11" sqref="A11:XFD36"/>
    </sheetView>
  </sheetViews>
  <sheetFormatPr defaultRowHeight="14.4" x14ac:dyDescent="0.3"/>
  <cols>
    <col min="2" max="7" width="4.5546875" customWidth="1"/>
    <col min="8" max="10" width="4.5546875" bestFit="1" customWidth="1"/>
    <col min="11" max="13" width="6.77734375" customWidth="1"/>
  </cols>
  <sheetData>
    <row r="2" spans="1:13" ht="21" x14ac:dyDescent="0.4">
      <c r="A2" s="22" t="s">
        <v>11</v>
      </c>
    </row>
    <row r="4" spans="1:13" x14ac:dyDescent="0.3">
      <c r="A4" t="s">
        <v>1</v>
      </c>
    </row>
    <row r="5" spans="1:13" x14ac:dyDescent="0.3">
      <c r="B5" s="5" t="s">
        <v>8</v>
      </c>
      <c r="C5" s="5"/>
      <c r="D5" s="5"/>
      <c r="E5" s="7" t="s">
        <v>9</v>
      </c>
      <c r="F5" s="8"/>
      <c r="G5" s="9"/>
      <c r="H5" s="19"/>
      <c r="I5" s="20"/>
      <c r="J5" s="21"/>
      <c r="K5" s="5" t="s">
        <v>10</v>
      </c>
      <c r="L5" s="5"/>
      <c r="M5" s="5"/>
    </row>
    <row r="6" spans="1:13" x14ac:dyDescent="0.3">
      <c r="B6" s="4" t="s">
        <v>2</v>
      </c>
      <c r="C6" s="4">
        <v>2</v>
      </c>
      <c r="D6" s="4">
        <v>3</v>
      </c>
      <c r="E6" s="10" t="s">
        <v>2</v>
      </c>
      <c r="F6" s="11">
        <v>2</v>
      </c>
      <c r="G6" s="12">
        <v>3</v>
      </c>
      <c r="H6" s="10" t="s">
        <v>3</v>
      </c>
      <c r="I6" s="11" t="s">
        <v>4</v>
      </c>
      <c r="J6" s="12" t="s">
        <v>5</v>
      </c>
      <c r="K6" s="4" t="s">
        <v>2</v>
      </c>
      <c r="L6" s="4">
        <v>2</v>
      </c>
      <c r="M6" s="4">
        <v>3</v>
      </c>
    </row>
    <row r="7" spans="1:13" x14ac:dyDescent="0.3">
      <c r="A7" s="6" t="s">
        <v>6</v>
      </c>
      <c r="B7">
        <v>16</v>
      </c>
      <c r="C7">
        <v>57</v>
      </c>
      <c r="D7">
        <v>12</v>
      </c>
      <c r="E7" s="13">
        <v>12</v>
      </c>
      <c r="F7" s="14">
        <v>34</v>
      </c>
      <c r="G7" s="15">
        <v>5</v>
      </c>
      <c r="H7" s="13">
        <f>SUM(E7+2*F7+3*G7)</f>
        <v>95</v>
      </c>
      <c r="I7" s="14">
        <v>11</v>
      </c>
      <c r="J7" s="15">
        <v>10</v>
      </c>
      <c r="K7" s="2">
        <f>E7/B7</f>
        <v>0.75</v>
      </c>
      <c r="L7" s="2">
        <f t="shared" ref="L7:M7" si="0">F7/C7</f>
        <v>0.59649122807017541</v>
      </c>
      <c r="M7" s="2">
        <f t="shared" si="0"/>
        <v>0.41666666666666669</v>
      </c>
    </row>
    <row r="8" spans="1:13" x14ac:dyDescent="0.3">
      <c r="A8" s="6" t="s">
        <v>7</v>
      </c>
      <c r="B8" s="3">
        <f>B7/3</f>
        <v>5.333333333333333</v>
      </c>
      <c r="C8" s="3">
        <f t="shared" ref="C8:G8" si="1">C7/3</f>
        <v>19</v>
      </c>
      <c r="D8" s="3">
        <f t="shared" si="1"/>
        <v>4</v>
      </c>
      <c r="E8" s="16">
        <f t="shared" si="1"/>
        <v>4</v>
      </c>
      <c r="F8" s="17">
        <f t="shared" si="1"/>
        <v>11.333333333333334</v>
      </c>
      <c r="G8" s="18">
        <f t="shared" si="1"/>
        <v>1.6666666666666667</v>
      </c>
      <c r="H8" s="16">
        <f>H7/3</f>
        <v>31.666666666666668</v>
      </c>
      <c r="I8" s="17">
        <f>I7/3</f>
        <v>3.6666666666666665</v>
      </c>
      <c r="J8" s="18">
        <f>J7/3</f>
        <v>3.3333333333333335</v>
      </c>
      <c r="K8" s="3"/>
      <c r="L8" s="3"/>
      <c r="M8" s="3"/>
    </row>
  </sheetData>
  <mergeCells count="3">
    <mergeCell ref="B5:D5"/>
    <mergeCell ref="E5:G5"/>
    <mergeCell ref="K5:M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EFBEE-4339-403A-B08B-C04615DC0062}">
  <dimension ref="A2:H15"/>
  <sheetViews>
    <sheetView workbookViewId="0">
      <selection activeCell="A11" sqref="A11:A13"/>
    </sheetView>
  </sheetViews>
  <sheetFormatPr defaultRowHeight="14.4" x14ac:dyDescent="0.3"/>
  <cols>
    <col min="1" max="1" width="20.21875" customWidth="1"/>
    <col min="2" max="2" width="6.5546875" bestFit="1" customWidth="1"/>
    <col min="3" max="3" width="5.5546875" bestFit="1" customWidth="1"/>
    <col min="4" max="5" width="4.6640625" bestFit="1" customWidth="1"/>
    <col min="6" max="8" width="6.77734375" customWidth="1"/>
  </cols>
  <sheetData>
    <row r="2" spans="1:8" ht="21" x14ac:dyDescent="0.4">
      <c r="A2" s="22" t="s">
        <v>12</v>
      </c>
    </row>
    <row r="3" spans="1:8" ht="15.6" x14ac:dyDescent="0.3">
      <c r="A3" s="24" t="s">
        <v>21</v>
      </c>
    </row>
    <row r="4" spans="1:8" ht="15.6" x14ac:dyDescent="0.3">
      <c r="A4" s="24" t="s">
        <v>22</v>
      </c>
    </row>
    <row r="5" spans="1:8" ht="15.6" x14ac:dyDescent="0.3">
      <c r="A5" s="24" t="s">
        <v>23</v>
      </c>
    </row>
    <row r="6" spans="1:8" ht="15.6" x14ac:dyDescent="0.3">
      <c r="A6" s="24"/>
    </row>
    <row r="7" spans="1:8" x14ac:dyDescent="0.3">
      <c r="A7" t="s">
        <v>14</v>
      </c>
    </row>
    <row r="8" spans="1:8" x14ac:dyDescent="0.3">
      <c r="B8" s="20"/>
      <c r="C8" s="20"/>
      <c r="D8" s="20"/>
      <c r="E8" s="21"/>
      <c r="F8" s="5" t="s">
        <v>10</v>
      </c>
      <c r="G8" s="5"/>
      <c r="H8" s="5"/>
    </row>
    <row r="9" spans="1:8" x14ac:dyDescent="0.3">
      <c r="A9" s="6" t="s">
        <v>15</v>
      </c>
      <c r="B9" s="11" t="s">
        <v>20</v>
      </c>
      <c r="C9" s="11" t="s">
        <v>3</v>
      </c>
      <c r="D9" s="11" t="s">
        <v>4</v>
      </c>
      <c r="E9" s="12" t="s">
        <v>5</v>
      </c>
      <c r="F9" s="4" t="s">
        <v>2</v>
      </c>
      <c r="G9" s="4">
        <v>2</v>
      </c>
      <c r="H9" s="4">
        <v>3</v>
      </c>
    </row>
    <row r="10" spans="1:8" x14ac:dyDescent="0.3">
      <c r="A10" s="23" t="s">
        <v>13</v>
      </c>
      <c r="B10" s="17">
        <v>4</v>
      </c>
      <c r="C10" s="17">
        <v>102.3</v>
      </c>
      <c r="D10" s="17">
        <v>16.7</v>
      </c>
      <c r="E10" s="18">
        <v>22.3</v>
      </c>
      <c r="F10" s="2">
        <v>0.77800000000000002</v>
      </c>
      <c r="G10" s="2">
        <v>0.48499999999999999</v>
      </c>
      <c r="H10" s="2">
        <v>0.26</v>
      </c>
    </row>
    <row r="11" spans="1:8" x14ac:dyDescent="0.3">
      <c r="A11" s="23" t="s">
        <v>0</v>
      </c>
      <c r="B11" s="17">
        <v>4</v>
      </c>
      <c r="C11" s="17">
        <v>23.5</v>
      </c>
      <c r="D11" s="17">
        <v>5.6</v>
      </c>
      <c r="E11" s="18">
        <v>4.2</v>
      </c>
      <c r="F11" s="2">
        <v>0.75</v>
      </c>
      <c r="G11" s="2">
        <v>0.52400000000000002</v>
      </c>
      <c r="H11" s="2">
        <v>0.36499999999999999</v>
      </c>
    </row>
    <row r="12" spans="1:8" x14ac:dyDescent="0.3">
      <c r="A12" s="23" t="s">
        <v>16</v>
      </c>
      <c r="B12" s="17">
        <v>4</v>
      </c>
      <c r="C12" s="17">
        <v>22.9</v>
      </c>
      <c r="D12" s="17">
        <v>2.4</v>
      </c>
      <c r="E12" s="18">
        <v>4.5</v>
      </c>
      <c r="F12" s="2">
        <v>0.68400000000000005</v>
      </c>
      <c r="G12" s="2">
        <v>0.67300000000000004</v>
      </c>
      <c r="H12" s="2">
        <v>0.124</v>
      </c>
    </row>
    <row r="13" spans="1:8" x14ac:dyDescent="0.3">
      <c r="A13" s="23" t="s">
        <v>17</v>
      </c>
      <c r="B13" s="3">
        <v>3</v>
      </c>
      <c r="C13" s="3">
        <v>18.3</v>
      </c>
      <c r="D13" s="3">
        <v>3.2</v>
      </c>
      <c r="E13" s="18">
        <v>3.5</v>
      </c>
      <c r="F13" s="2">
        <v>0.86499999999999999</v>
      </c>
      <c r="G13" s="2">
        <v>0.48599999999999999</v>
      </c>
      <c r="H13" s="2">
        <v>0.223</v>
      </c>
    </row>
    <row r="14" spans="1:8" x14ac:dyDescent="0.3">
      <c r="A14" s="23" t="s">
        <v>18</v>
      </c>
      <c r="B14" s="3">
        <v>3</v>
      </c>
      <c r="C14" s="3">
        <v>14.5</v>
      </c>
      <c r="D14" s="3">
        <v>3.6</v>
      </c>
      <c r="E14" s="18">
        <v>2.4</v>
      </c>
      <c r="F14" s="2">
        <v>0.75900000000000001</v>
      </c>
      <c r="G14" s="2">
        <v>0.49199999999999999</v>
      </c>
      <c r="H14" s="2">
        <v>0.186</v>
      </c>
    </row>
    <row r="15" spans="1:8" x14ac:dyDescent="0.3">
      <c r="A15" s="23" t="s">
        <v>19</v>
      </c>
      <c r="B15" s="3">
        <v>4</v>
      </c>
      <c r="C15" s="3">
        <v>12.3</v>
      </c>
      <c r="D15" s="3">
        <v>4.0999999999999996</v>
      </c>
      <c r="E15" s="18">
        <v>2.2000000000000002</v>
      </c>
      <c r="F15" s="2">
        <v>0.83299999999999996</v>
      </c>
      <c r="G15" s="2">
        <v>0.44500000000000001</v>
      </c>
      <c r="H15" s="2">
        <v>0.33500000000000002</v>
      </c>
    </row>
  </sheetData>
  <mergeCells count="1">
    <mergeCell ref="F8:H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B7614-3F8F-405D-83E6-2754643C4478}">
  <dimension ref="A2:K13"/>
  <sheetViews>
    <sheetView workbookViewId="0">
      <selection activeCell="A6" sqref="A6:XFD6"/>
    </sheetView>
  </sheetViews>
  <sheetFormatPr defaultRowHeight="14.4" x14ac:dyDescent="0.3"/>
  <cols>
    <col min="1" max="1" width="19.44140625" customWidth="1"/>
    <col min="2" max="2" width="6.5546875" bestFit="1" customWidth="1"/>
    <col min="3" max="3" width="5.5546875" bestFit="1" customWidth="1"/>
    <col min="4" max="4" width="6.33203125" bestFit="1" customWidth="1"/>
    <col min="5" max="5" width="6.5546875" bestFit="1" customWidth="1"/>
    <col min="6" max="6" width="5.5546875" bestFit="1" customWidth="1"/>
    <col min="7" max="8" width="4.6640625" bestFit="1" customWidth="1"/>
    <col min="9" max="11" width="6.77734375" customWidth="1"/>
  </cols>
  <sheetData>
    <row r="2" spans="1:11" ht="21" x14ac:dyDescent="0.4">
      <c r="A2" s="22" t="s">
        <v>24</v>
      </c>
    </row>
    <row r="3" spans="1:11" ht="15.6" x14ac:dyDescent="0.3">
      <c r="A3" s="24" t="s">
        <v>21</v>
      </c>
    </row>
    <row r="4" spans="1:11" ht="15.6" x14ac:dyDescent="0.3">
      <c r="A4" s="24" t="s">
        <v>32</v>
      </c>
    </row>
    <row r="5" spans="1:11" ht="15.6" x14ac:dyDescent="0.3">
      <c r="A5" s="24"/>
    </row>
    <row r="6" spans="1:11" x14ac:dyDescent="0.3">
      <c r="B6" s="20"/>
      <c r="C6" s="20"/>
      <c r="D6" s="20"/>
      <c r="E6" s="20"/>
      <c r="F6" s="20"/>
      <c r="G6" s="20"/>
      <c r="H6" s="21"/>
      <c r="I6" s="5" t="s">
        <v>10</v>
      </c>
      <c r="J6" s="5"/>
      <c r="K6" s="5"/>
    </row>
    <row r="7" spans="1:11" x14ac:dyDescent="0.3">
      <c r="A7" s="6" t="s">
        <v>15</v>
      </c>
      <c r="B7" s="11" t="s">
        <v>27</v>
      </c>
      <c r="C7" s="11" t="s">
        <v>25</v>
      </c>
      <c r="D7" s="11" t="s">
        <v>26</v>
      </c>
      <c r="E7" s="11" t="s">
        <v>28</v>
      </c>
      <c r="F7" s="11" t="s">
        <v>3</v>
      </c>
      <c r="G7" s="11" t="s">
        <v>4</v>
      </c>
      <c r="H7" s="12" t="s">
        <v>5</v>
      </c>
      <c r="I7" s="4" t="s">
        <v>2</v>
      </c>
      <c r="J7" s="4">
        <v>2</v>
      </c>
      <c r="K7" s="4">
        <v>3</v>
      </c>
    </row>
    <row r="8" spans="1:11" x14ac:dyDescent="0.3">
      <c r="A8" s="23" t="s">
        <v>13</v>
      </c>
      <c r="B8" s="25">
        <v>10</v>
      </c>
      <c r="C8" s="25">
        <v>8</v>
      </c>
      <c r="D8" s="26">
        <f t="shared" ref="D8:D10" si="0">B8-C8</f>
        <v>2</v>
      </c>
      <c r="E8" s="1">
        <f t="shared" ref="E8:E10" si="1">C8/B8</f>
        <v>0.8</v>
      </c>
      <c r="F8" s="17">
        <v>102.3</v>
      </c>
      <c r="G8" s="17">
        <v>16.7</v>
      </c>
      <c r="H8" s="18">
        <v>22.3</v>
      </c>
      <c r="I8" s="2">
        <v>0.77800000000000002</v>
      </c>
      <c r="J8" s="2">
        <v>0.48499999999999999</v>
      </c>
      <c r="K8" s="2">
        <v>0.26</v>
      </c>
    </row>
    <row r="9" spans="1:11" x14ac:dyDescent="0.3">
      <c r="A9" s="23" t="s">
        <v>29</v>
      </c>
      <c r="B9" s="25">
        <v>9</v>
      </c>
      <c r="C9" s="25">
        <v>7</v>
      </c>
      <c r="D9" s="26">
        <f t="shared" si="0"/>
        <v>2</v>
      </c>
      <c r="E9" s="1">
        <f t="shared" si="1"/>
        <v>0.77777777777777779</v>
      </c>
      <c r="F9" s="17">
        <v>104.6</v>
      </c>
      <c r="G9" s="17">
        <v>14.5</v>
      </c>
      <c r="H9" s="18">
        <v>15.6</v>
      </c>
      <c r="I9" s="2">
        <v>0.75</v>
      </c>
      <c r="J9" s="2">
        <v>0.52400000000000002</v>
      </c>
      <c r="K9" s="2">
        <v>0.36499999999999999</v>
      </c>
    </row>
    <row r="10" spans="1:11" x14ac:dyDescent="0.3">
      <c r="A10" s="23" t="s">
        <v>30</v>
      </c>
      <c r="B10" s="25">
        <v>10</v>
      </c>
      <c r="C10" s="25">
        <v>7</v>
      </c>
      <c r="D10" s="26">
        <f t="shared" si="0"/>
        <v>3</v>
      </c>
      <c r="E10" s="1">
        <f t="shared" si="1"/>
        <v>0.7</v>
      </c>
      <c r="F10" s="17">
        <v>93.6</v>
      </c>
      <c r="G10" s="17">
        <v>18.399999999999999</v>
      </c>
      <c r="H10" s="18">
        <v>17.3</v>
      </c>
      <c r="I10" s="2">
        <v>0.68400000000000005</v>
      </c>
      <c r="J10" s="2">
        <v>0.67300000000000004</v>
      </c>
      <c r="K10" s="2">
        <v>0.124</v>
      </c>
    </row>
    <row r="11" spans="1:11" x14ac:dyDescent="0.3">
      <c r="A11" s="23" t="s">
        <v>31</v>
      </c>
      <c r="B11" s="26">
        <v>9</v>
      </c>
      <c r="C11" s="26">
        <v>6</v>
      </c>
      <c r="D11" s="26">
        <f>B11-C11</f>
        <v>3</v>
      </c>
      <c r="E11" s="1">
        <f>C11/B11</f>
        <v>0.66666666666666663</v>
      </c>
      <c r="F11" s="3">
        <v>99.6</v>
      </c>
      <c r="G11" s="3">
        <v>12.5</v>
      </c>
      <c r="H11" s="18">
        <v>14.6</v>
      </c>
      <c r="I11" s="2">
        <v>0.86499999999999999</v>
      </c>
      <c r="J11" s="2">
        <v>0.48599999999999999</v>
      </c>
      <c r="K11" s="2">
        <v>0.223</v>
      </c>
    </row>
    <row r="12" spans="1:11" x14ac:dyDescent="0.3">
      <c r="A12" s="23"/>
      <c r="B12" s="26"/>
      <c r="C12" s="26"/>
      <c r="D12" s="26"/>
      <c r="E12" s="3"/>
      <c r="F12" s="3"/>
      <c r="G12" s="3"/>
      <c r="H12" s="2"/>
      <c r="I12" s="2"/>
    </row>
    <row r="13" spans="1:11" x14ac:dyDescent="0.3">
      <c r="A13" s="23"/>
      <c r="B13" s="26"/>
      <c r="C13" s="26"/>
      <c r="D13" s="26"/>
      <c r="E13" s="3"/>
      <c r="F13" s="3"/>
      <c r="G13" s="3"/>
      <c r="H13" s="2"/>
      <c r="I13" s="2"/>
    </row>
  </sheetData>
  <mergeCells count="1">
    <mergeCell ref="I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US 15</vt:lpstr>
      <vt:lpstr>US 18</vt:lpstr>
      <vt:lpstr>US 19</vt:lpstr>
      <vt:lpstr>US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R. Gibson</dc:creator>
  <cp:lastModifiedBy>David R. Gibson</cp:lastModifiedBy>
  <dcterms:created xsi:type="dcterms:W3CDTF">2025-10-27T18:45:40Z</dcterms:created>
  <dcterms:modified xsi:type="dcterms:W3CDTF">2025-10-27T20:39:39Z</dcterms:modified>
</cp:coreProperties>
</file>