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data_courses\CS 4321\CS 4321 - Fall 25\project\docs_fa25\best\"/>
    </mc:Choice>
  </mc:AlternateContent>
  <xr:revisionPtr revIDLastSave="0" documentId="13_ncr:1_{B5BE341C-8C52-4DD1-AC44-4294C0BD0030}" xr6:coauthVersionLast="36" xr6:coauthVersionMax="36" xr10:uidLastSave="{00000000-0000-0000-0000-000000000000}"/>
  <bookViews>
    <workbookView xWindow="0" yWindow="0" windowWidth="23040" windowHeight="11088" xr2:uid="{00000000-000D-0000-FFFF-FFFF00000000}"/>
  </bookViews>
  <sheets>
    <sheet name="User Stories-Sprint 2" sheetId="1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4" l="1"/>
  <c r="G24" i="14"/>
  <c r="G23" i="14"/>
  <c r="G34" i="14"/>
  <c r="G33" i="14"/>
  <c r="G32" i="14"/>
  <c r="G25" i="14" l="1"/>
  <c r="G26" i="14" s="1"/>
  <c r="G29" i="14" l="1"/>
  <c r="G27" i="14"/>
  <c r="G28" i="14"/>
</calcChain>
</file>

<file path=xl/sharedStrings.xml><?xml version="1.0" encoding="utf-8"?>
<sst xmlns="http://schemas.openxmlformats.org/spreadsheetml/2006/main" count="77" uniqueCount="64">
  <si>
    <t>Title</t>
  </si>
  <si>
    <t>Priority</t>
  </si>
  <si>
    <t>User Story</t>
  </si>
  <si>
    <t>Notes</t>
  </si>
  <si>
    <t>Benefit</t>
  </si>
  <si>
    <t>Status</t>
  </si>
  <si>
    <t>Comment</t>
  </si>
  <si>
    <t>Empty</t>
  </si>
  <si>
    <t>Num US</t>
  </si>
  <si>
    <t>User Stories</t>
  </si>
  <si>
    <t>User</t>
  </si>
  <si>
    <t>I want to</t>
  </si>
  <si>
    <t>so that</t>
  </si>
  <si>
    <t>League Admin, League Official, Team Official</t>
  </si>
  <si>
    <t>League Admin, League Official</t>
  </si>
  <si>
    <t># System Tests</t>
  </si>
  <si>
    <t># System Tests Passed</t>
  </si>
  <si>
    <t>% Empty</t>
  </si>
  <si>
    <t># US w/Tests</t>
  </si>
  <si>
    <t># US w/no Tests</t>
  </si>
  <si>
    <t># Tests Passed</t>
  </si>
  <si>
    <t>Complete</t>
  </si>
  <si>
    <t>Buggy</t>
  </si>
  <si>
    <t>% Complete</t>
  </si>
  <si>
    <t>% Buggy</t>
  </si>
  <si>
    <t>Load Games Stats</t>
  </si>
  <si>
    <t>read in the stats for each player in a game for any number of games</t>
  </si>
  <si>
    <t>game stats are stored in the system</t>
  </si>
  <si>
    <t>For each player in a game, represent: number of free throws (and two-pointers, and three-pointers) attempted, made, &amp; percent made; total points; number of assists; number of fouls. A player can get no more than 6 fouls, in which case they have fouled out. Note you will not keep track of these items on a quarter-by-quarter basis, just the totality of the game. Note: US 12-Save State will need to be updated.</t>
  </si>
  <si>
    <t>View Game Stats</t>
  </si>
  <si>
    <t>view the detailed stats for each player in a game</t>
  </si>
  <si>
    <t>I can gain insight into the players' performance</t>
  </si>
  <si>
    <t>View League Standings</t>
  </si>
  <si>
    <t>view the teams and their records in the order of standing, e.g 1st place, 2nd place, etc</t>
  </si>
  <si>
    <t>I can see how the season is going</t>
  </si>
  <si>
    <t>Displays team name, wins, losses, percent wins, ordered by wins, then team name</t>
  </si>
  <si>
    <t>View Games Summary Stats</t>
  </si>
  <si>
    <t>view all games, within a date range, in the order they were played</t>
  </si>
  <si>
    <t>Displays date of game, winning team name, score, losing team name, score. Provide an option to view all games played.</t>
  </si>
  <si>
    <t>View Player Stats</t>
  </si>
  <si>
    <t>view the total and average of a player's stats across all games</t>
  </si>
  <si>
    <t>I can gain insight into the player's performance</t>
  </si>
  <si>
    <t>View Team Stats</t>
  </si>
  <si>
    <t>I can gain insight into the team's performance</t>
  </si>
  <si>
    <t>Delete Game Stats</t>
  </si>
  <si>
    <t>delete a game's stats</t>
  </si>
  <si>
    <t>I can correct any mistakes and reload them</t>
  </si>
  <si>
    <t>This is the only way that stats can be changed. There is no edit stats feature.</t>
  </si>
  <si>
    <t>Archive League</t>
  </si>
  <si>
    <t>archive the current data and remove from memory</t>
  </si>
  <si>
    <t>I can start a new league</t>
  </si>
  <si>
    <t>Load Archive</t>
  </si>
  <si>
    <t>load an archive into memory</t>
  </si>
  <si>
    <t>I can review a previous season</t>
  </si>
  <si>
    <t>SPRINT 2</t>
  </si>
  <si>
    <t>See sample report.</t>
  </si>
  <si>
    <t>View Teams' Stats</t>
  </si>
  <si>
    <t>view the average team stats across for the team and all players across all games</t>
  </si>
  <si>
    <t>view the average team stats for each team across all players and games</t>
  </si>
  <si>
    <t>See sample report. Displays winning team name and score, followed by players, ordered ascending on last name, then first, then jersey num, who played in game, along with all player stats. Followed by the same for losing team.</t>
  </si>
  <si>
    <t xml:space="preserve">This can only take place when all games have been played. The current data (league, teams, players, schedule, games stats, etc) should be archived in a format so that it can be loaded back into memory at a later time. Must use text, binary, json, or xml files. No database. </t>
  </si>
  <si>
    <t xml:space="preserve">This can occur at any time. If there is an ongoing league, then executing this US would effectively bring another (completed) league into memory. Once in memory, the user can do many of the US that exist, including US 21-Delete Stats, and US 14-Load Game Stats, but cannot add players, teams, etc. Must use text, binary, json, or xml files. No database. </t>
  </si>
  <si>
    <t>Carefully insert these US into your existing US spreadsheet</t>
  </si>
  <si>
    <t>The best way is to insert blank rows in your table and then copy these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</si>
</sst>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22"/>
      <color theme="1"/>
      <name val="Calibri"/>
      <family val="2"/>
      <scheme val="minor"/>
    </font>
    <font>
      <sz val="11"/>
      <color theme="1"/>
      <name val="Calibri"/>
      <family val="2"/>
      <scheme val="minor"/>
    </font>
    <font>
      <b/>
      <sz val="14"/>
      <color theme="0"/>
      <name val="Calibri"/>
      <family val="2"/>
      <scheme val="minor"/>
    </font>
    <font>
      <b/>
      <sz val="16"/>
      <color rgb="FFFF0000"/>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18">
    <xf numFmtId="0" fontId="0" fillId="0" borderId="0" xfId="0"/>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center" vertical="top" wrapText="1"/>
    </xf>
    <xf numFmtId="0" fontId="1" fillId="0" borderId="0" xfId="0" applyFont="1" applyAlignment="1">
      <alignment horizontal="left" vertical="top"/>
    </xf>
    <xf numFmtId="0" fontId="0" fillId="0" borderId="0" xfId="0" applyAlignment="1">
      <alignment vertical="top"/>
    </xf>
    <xf numFmtId="0" fontId="0" fillId="0" borderId="0" xfId="0" applyFill="1" applyAlignment="1">
      <alignment vertical="top"/>
    </xf>
    <xf numFmtId="0" fontId="0" fillId="0" borderId="0" xfId="0" applyFill="1" applyAlignment="1">
      <alignment vertical="top" wrapText="1"/>
    </xf>
    <xf numFmtId="9" fontId="0" fillId="0" borderId="0" xfId="1" applyFont="1" applyAlignment="1">
      <alignment vertical="top"/>
    </xf>
    <xf numFmtId="0" fontId="0" fillId="0" borderId="0" xfId="0" applyFill="1" applyAlignment="1">
      <alignment horizontal="center" vertical="top" wrapText="1"/>
    </xf>
    <xf numFmtId="0" fontId="0" fillId="2" borderId="0" xfId="0" applyFill="1" applyAlignment="1">
      <alignment vertical="top"/>
    </xf>
    <xf numFmtId="0" fontId="0" fillId="2" borderId="0" xfId="0" applyFill="1" applyAlignment="1">
      <alignment horizontal="center" vertical="top" wrapText="1"/>
    </xf>
    <xf numFmtId="0" fontId="0" fillId="2" borderId="0" xfId="0" applyFill="1" applyAlignment="1">
      <alignmen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right" vertical="top" wrapText="1"/>
    </xf>
    <xf numFmtId="0" fontId="3" fillId="2" borderId="0" xfId="0" applyFont="1" applyFill="1" applyAlignment="1">
      <alignment vertical="center"/>
    </xf>
    <xf numFmtId="0" fontId="4" fillId="0" borderId="0" xfId="0" applyFont="1" applyFill="1" applyAlignment="1">
      <alignment vertical="top"/>
    </xf>
  </cellXfs>
  <cellStyles count="2">
    <cellStyle name="Normal" xfId="0" builtinId="0"/>
    <cellStyle name="Percent" xfId="1" builtinId="5"/>
  </cellStyles>
  <dxfs count="12">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fill>
        <patternFill patternType="none">
          <fgColor indexed="64"/>
          <bgColor indexed="65"/>
        </patternFill>
      </fill>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F0E1FF"/>
      <color rgb="FFE2C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52CAA2-4355-496D-AA14-78A42CE74110}" name="USTable" displayName="USTable" ref="A8:J19" totalsRowShown="0" headerRowDxfId="11" dataDxfId="10" dataCellStyle="Normal">
  <autoFilter ref="A8:J19" xr:uid="{00000000-0009-0000-0100-000003000000}"/>
  <sortState ref="A9:J19">
    <sortCondition ref="A8:A19"/>
  </sortState>
  <tableColumns count="10">
    <tableColumn id="9" xr3:uid="{4E653F2C-960E-4535-8E20-1ADA4BEF9127}" name="Priority" dataDxfId="9"/>
    <tableColumn id="3" xr3:uid="{4186CD0E-323A-4154-97FB-CC99D0172C70}" name="Title" dataDxfId="8" dataCellStyle="Normal"/>
    <tableColumn id="4" xr3:uid="{504BAD81-B78F-471C-AB54-8185CA1FD844}" name="User" dataDxfId="7" dataCellStyle="Normal"/>
    <tableColumn id="5" xr3:uid="{461D5F83-C584-45DF-B253-691DD1C38F2C}" name="User Story" dataDxfId="6" dataCellStyle="Normal"/>
    <tableColumn id="7" xr3:uid="{EBC7327F-FA3F-4392-85E3-BAF0B161C8C8}" name="Benefit" dataDxfId="5" dataCellStyle="Normal"/>
    <tableColumn id="8" xr3:uid="{C73FCE5A-3070-44B6-8865-64AD6C917759}" name="Notes" dataDxfId="4" dataCellStyle="Normal"/>
    <tableColumn id="13" xr3:uid="{05ADEFD0-AA18-46F7-8C1D-59DBBCC0DC16}" name="Status" dataDxfId="3" dataCellStyle="Normal"/>
    <tableColumn id="12" xr3:uid="{0EBF240E-6DA7-4354-A31F-93C36BF9527B}" name="# System Tests" dataDxfId="2" dataCellStyle="Normal"/>
    <tableColumn id="11" xr3:uid="{5A96FE7B-FFA2-4488-9BFD-6668BDBFF9D4}" name="# System Tests Passed" dataDxfId="1" dataCellStyle="Normal"/>
    <tableColumn id="10" xr3:uid="{59EDD862-A47F-43A8-AC67-337302066AAD}" name="Comment" dataDxfId="0" dataCellStyle="Norm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E780-14BB-4A77-B9EA-578F16093E09}">
  <dimension ref="A1:J35"/>
  <sheetViews>
    <sheetView tabSelected="1" zoomScale="55" zoomScaleNormal="55" workbookViewId="0">
      <pane xSplit="1" ySplit="8" topLeftCell="B9" activePane="bottomRight" state="frozen"/>
      <selection pane="topRight" activeCell="D1" sqref="D1"/>
      <selection pane="bottomLeft" activeCell="A3" sqref="A3"/>
      <selection pane="bottomRight" activeCell="E13" sqref="E13"/>
    </sheetView>
  </sheetViews>
  <sheetFormatPr defaultRowHeight="14.4" x14ac:dyDescent="0.3"/>
  <cols>
    <col min="1" max="1" width="10" style="1" customWidth="1"/>
    <col min="2" max="2" width="25.77734375" style="1" bestFit="1" customWidth="1"/>
    <col min="3" max="3" width="19" style="1" bestFit="1" customWidth="1"/>
    <col min="4" max="4" width="27.33203125" style="1" customWidth="1"/>
    <col min="5" max="5" width="71.33203125" style="1" customWidth="1"/>
    <col min="6" max="6" width="47.44140625" style="1" customWidth="1"/>
    <col min="7" max="7" width="8.44140625" style="5" bestFit="1" customWidth="1"/>
    <col min="8" max="8" width="15.5546875" style="5" bestFit="1" customWidth="1"/>
    <col min="9" max="9" width="21.6640625" style="5" customWidth="1"/>
    <col min="10" max="10" width="46.77734375" style="5" customWidth="1"/>
  </cols>
  <sheetData>
    <row r="1" spans="1:10" ht="21" x14ac:dyDescent="0.3">
      <c r="B1" s="17" t="s">
        <v>62</v>
      </c>
    </row>
    <row r="2" spans="1:10" ht="21" x14ac:dyDescent="0.3">
      <c r="B2" s="17" t="s">
        <v>63</v>
      </c>
    </row>
    <row r="6" spans="1:10" ht="28.8" x14ac:dyDescent="0.3">
      <c r="A6" s="4" t="s">
        <v>9</v>
      </c>
    </row>
    <row r="7" spans="1:10" x14ac:dyDescent="0.3">
      <c r="D7" s="1" t="s">
        <v>11</v>
      </c>
      <c r="E7" s="1" t="s">
        <v>12</v>
      </c>
    </row>
    <row r="8" spans="1:10" x14ac:dyDescent="0.3">
      <c r="A8" s="3" t="s">
        <v>1</v>
      </c>
      <c r="B8" s="1" t="s">
        <v>0</v>
      </c>
      <c r="C8" s="1" t="s">
        <v>10</v>
      </c>
      <c r="D8" s="1" t="s">
        <v>2</v>
      </c>
      <c r="E8" s="1" t="s">
        <v>4</v>
      </c>
      <c r="F8" s="1" t="s">
        <v>3</v>
      </c>
      <c r="G8" s="13" t="s">
        <v>5</v>
      </c>
      <c r="H8" s="14" t="s">
        <v>15</v>
      </c>
      <c r="I8" s="13" t="s">
        <v>16</v>
      </c>
      <c r="J8" s="13" t="s">
        <v>6</v>
      </c>
    </row>
    <row r="9" spans="1:10" ht="18" x14ac:dyDescent="0.3">
      <c r="A9" s="11"/>
      <c r="B9" s="16" t="s">
        <v>54</v>
      </c>
      <c r="C9" s="10"/>
      <c r="D9" s="12"/>
      <c r="E9" s="12"/>
      <c r="F9" s="12"/>
      <c r="G9" s="10"/>
      <c r="H9" s="10"/>
      <c r="I9" s="10"/>
      <c r="J9" s="10"/>
    </row>
    <row r="10" spans="1:10" ht="115.2" x14ac:dyDescent="0.3">
      <c r="A10" s="9">
        <v>14</v>
      </c>
      <c r="B10" s="6" t="s">
        <v>25</v>
      </c>
      <c r="C10" s="7" t="s">
        <v>14</v>
      </c>
      <c r="D10" s="7" t="s">
        <v>26</v>
      </c>
      <c r="E10" s="7" t="s">
        <v>27</v>
      </c>
      <c r="F10" s="1" t="s">
        <v>28</v>
      </c>
      <c r="G10" s="6"/>
      <c r="H10" s="6"/>
      <c r="I10" s="6"/>
      <c r="J10" s="6"/>
    </row>
    <row r="11" spans="1:10" ht="72" x14ac:dyDescent="0.3">
      <c r="A11" s="9">
        <v>15</v>
      </c>
      <c r="B11" s="6" t="s">
        <v>29</v>
      </c>
      <c r="C11" s="7" t="s">
        <v>13</v>
      </c>
      <c r="D11" s="7" t="s">
        <v>30</v>
      </c>
      <c r="E11" s="7" t="s">
        <v>31</v>
      </c>
      <c r="F11" s="7" t="s">
        <v>59</v>
      </c>
      <c r="G11" s="6"/>
      <c r="H11" s="6"/>
      <c r="I11" s="6"/>
      <c r="J11" s="6"/>
    </row>
    <row r="12" spans="1:10" ht="43.2" x14ac:dyDescent="0.3">
      <c r="A12" s="9">
        <v>16</v>
      </c>
      <c r="B12" s="6" t="s">
        <v>32</v>
      </c>
      <c r="C12" s="7" t="s">
        <v>13</v>
      </c>
      <c r="D12" s="7" t="s">
        <v>33</v>
      </c>
      <c r="E12" s="7" t="s">
        <v>34</v>
      </c>
      <c r="F12" s="7" t="s">
        <v>35</v>
      </c>
      <c r="G12" s="6"/>
      <c r="H12" s="6"/>
      <c r="I12" s="6"/>
      <c r="J12" s="6"/>
    </row>
    <row r="13" spans="1:10" ht="43.2" x14ac:dyDescent="0.3">
      <c r="A13" s="9">
        <v>17</v>
      </c>
      <c r="B13" s="6" t="s">
        <v>36</v>
      </c>
      <c r="C13" s="7" t="s">
        <v>13</v>
      </c>
      <c r="D13" s="7" t="s">
        <v>37</v>
      </c>
      <c r="E13" s="7" t="s">
        <v>34</v>
      </c>
      <c r="F13" s="7" t="s">
        <v>38</v>
      </c>
      <c r="G13" s="6"/>
      <c r="H13" s="6"/>
      <c r="I13" s="6"/>
      <c r="J13" s="6"/>
    </row>
    <row r="14" spans="1:10" ht="43.2" x14ac:dyDescent="0.3">
      <c r="A14" s="9">
        <v>18</v>
      </c>
      <c r="B14" s="6" t="s">
        <v>39</v>
      </c>
      <c r="C14" s="7" t="s">
        <v>13</v>
      </c>
      <c r="D14" s="7" t="s">
        <v>40</v>
      </c>
      <c r="E14" s="7" t="s">
        <v>41</v>
      </c>
      <c r="F14" s="7" t="s">
        <v>55</v>
      </c>
      <c r="G14" s="6"/>
      <c r="H14" s="6"/>
      <c r="I14" s="6"/>
      <c r="J14" s="6"/>
    </row>
    <row r="15" spans="1:10" ht="43.2" x14ac:dyDescent="0.3">
      <c r="A15" s="9">
        <v>19</v>
      </c>
      <c r="B15" s="6" t="s">
        <v>42</v>
      </c>
      <c r="C15" s="7" t="s">
        <v>13</v>
      </c>
      <c r="D15" s="7" t="s">
        <v>57</v>
      </c>
      <c r="E15" s="7" t="s">
        <v>43</v>
      </c>
      <c r="F15" s="7" t="s">
        <v>55</v>
      </c>
      <c r="G15" s="6"/>
      <c r="H15" s="6"/>
      <c r="I15" s="6"/>
      <c r="J15" s="6"/>
    </row>
    <row r="16" spans="1:10" ht="43.2" x14ac:dyDescent="0.3">
      <c r="A16" s="9">
        <v>20</v>
      </c>
      <c r="B16" s="6" t="s">
        <v>56</v>
      </c>
      <c r="C16" s="7" t="s">
        <v>13</v>
      </c>
      <c r="D16" s="7" t="s">
        <v>58</v>
      </c>
      <c r="E16" s="7" t="s">
        <v>43</v>
      </c>
      <c r="F16" s="7" t="s">
        <v>55</v>
      </c>
      <c r="G16" s="6"/>
      <c r="H16" s="6"/>
      <c r="I16" s="6"/>
      <c r="J16" s="6"/>
    </row>
    <row r="17" spans="1:10" ht="28.8" x14ac:dyDescent="0.3">
      <c r="A17" s="9">
        <v>21</v>
      </c>
      <c r="B17" s="6" t="s">
        <v>44</v>
      </c>
      <c r="C17" s="7" t="s">
        <v>14</v>
      </c>
      <c r="D17" s="7" t="s">
        <v>45</v>
      </c>
      <c r="E17" s="7" t="s">
        <v>46</v>
      </c>
      <c r="F17" s="7" t="s">
        <v>47</v>
      </c>
      <c r="G17" s="6"/>
      <c r="H17" s="6"/>
      <c r="I17" s="6"/>
      <c r="J17" s="6"/>
    </row>
    <row r="18" spans="1:10" ht="86.4" x14ac:dyDescent="0.3">
      <c r="A18" s="9">
        <v>22</v>
      </c>
      <c r="B18" s="6" t="s">
        <v>48</v>
      </c>
      <c r="C18" s="7" t="s">
        <v>14</v>
      </c>
      <c r="D18" s="7" t="s">
        <v>49</v>
      </c>
      <c r="E18" s="7" t="s">
        <v>50</v>
      </c>
      <c r="F18" s="7" t="s">
        <v>60</v>
      </c>
      <c r="G18" s="6"/>
      <c r="H18" s="6"/>
      <c r="I18" s="6"/>
      <c r="J18" s="6"/>
    </row>
    <row r="19" spans="1:10" ht="100.8" x14ac:dyDescent="0.3">
      <c r="A19" s="9">
        <v>23</v>
      </c>
      <c r="B19" s="6" t="s">
        <v>51</v>
      </c>
      <c r="C19" s="7" t="s">
        <v>14</v>
      </c>
      <c r="D19" s="7" t="s">
        <v>52</v>
      </c>
      <c r="E19" s="7" t="s">
        <v>53</v>
      </c>
      <c r="F19" s="7" t="s">
        <v>61</v>
      </c>
      <c r="G19" s="6"/>
      <c r="H19" s="6"/>
      <c r="I19" s="6"/>
      <c r="J19" s="6"/>
    </row>
    <row r="23" spans="1:10" x14ac:dyDescent="0.3">
      <c r="F23" s="15" t="s">
        <v>21</v>
      </c>
      <c r="G23" s="5">
        <f>COUNTIF(USTable[Status],"C")</f>
        <v>0</v>
      </c>
    </row>
    <row r="24" spans="1:10" x14ac:dyDescent="0.3">
      <c r="F24" s="15" t="s">
        <v>22</v>
      </c>
      <c r="G24" s="5">
        <f>COUNTIF(USTable[Status],"B")</f>
        <v>0</v>
      </c>
      <c r="H24" s="2"/>
    </row>
    <row r="25" spans="1:10" x14ac:dyDescent="0.3">
      <c r="F25" s="15" t="s">
        <v>7</v>
      </c>
      <c r="G25" s="5">
        <f>COUNTBLANK(USTable[Status])</f>
        <v>11</v>
      </c>
    </row>
    <row r="26" spans="1:10" x14ac:dyDescent="0.3">
      <c r="F26" s="15" t="s">
        <v>8</v>
      </c>
      <c r="G26" s="5">
        <f>SUM(G23:G25)</f>
        <v>11</v>
      </c>
    </row>
    <row r="27" spans="1:10" x14ac:dyDescent="0.3">
      <c r="F27" s="15" t="s">
        <v>23</v>
      </c>
      <c r="G27" s="8">
        <f>G23/G$26</f>
        <v>0</v>
      </c>
      <c r="H27" s="8"/>
    </row>
    <row r="28" spans="1:10" x14ac:dyDescent="0.3">
      <c r="F28" s="15" t="s">
        <v>24</v>
      </c>
      <c r="G28" s="8">
        <f>G24/G$26</f>
        <v>0</v>
      </c>
      <c r="H28" s="8"/>
    </row>
    <row r="29" spans="1:10" x14ac:dyDescent="0.3">
      <c r="F29" s="15" t="s">
        <v>17</v>
      </c>
      <c r="G29" s="8">
        <f>G25/G$26</f>
        <v>1</v>
      </c>
      <c r="H29" s="8"/>
    </row>
    <row r="30" spans="1:10" x14ac:dyDescent="0.3">
      <c r="F30" s="15"/>
      <c r="G30" s="8"/>
      <c r="H30" s="8"/>
    </row>
    <row r="32" spans="1:10" x14ac:dyDescent="0.3">
      <c r="F32" s="15" t="s">
        <v>15</v>
      </c>
      <c r="G32" s="5">
        <f>SUM(USTable['# System Tests])</f>
        <v>0</v>
      </c>
    </row>
    <row r="33" spans="6:7" x14ac:dyDescent="0.3">
      <c r="F33" s="15" t="s">
        <v>18</v>
      </c>
      <c r="G33" s="5">
        <f>COUNT(USTable['# System Tests])</f>
        <v>0</v>
      </c>
    </row>
    <row r="34" spans="6:7" x14ac:dyDescent="0.3">
      <c r="F34" s="15" t="s">
        <v>19</v>
      </c>
      <c r="G34" s="5">
        <f>COUNTBLANK(USTable['# System Tests])</f>
        <v>11</v>
      </c>
    </row>
    <row r="35" spans="6:7" x14ac:dyDescent="0.3">
      <c r="F35" s="15" t="s">
        <v>20</v>
      </c>
      <c r="G35" s="5">
        <f>SUM(USTable['# System Tests Passed])</f>
        <v>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User Stories-Sprint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 Gibson</dc:creator>
  <cp:lastModifiedBy>David R. Gibson</cp:lastModifiedBy>
  <dcterms:created xsi:type="dcterms:W3CDTF">2022-08-06T17:29:37Z</dcterms:created>
  <dcterms:modified xsi:type="dcterms:W3CDTF">2025-10-27T20:44:13Z</dcterms:modified>
</cp:coreProperties>
</file>